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AimeeHulme\Nextcloud\Work\2025\TAL 2025\"/>
    </mc:Choice>
  </mc:AlternateContent>
  <xr:revisionPtr revIDLastSave="0" documentId="13_ncr:1_{CC9D94B5-8670-493B-B27C-B74DB8A9C82A}" xr6:coauthVersionLast="47" xr6:coauthVersionMax="47" xr10:uidLastSave="{00000000-0000-0000-0000-000000000000}"/>
  <bookViews>
    <workbookView xWindow="-120" yWindow="-120" windowWidth="29040" windowHeight="15720" xr2:uid="{E50E509E-1A8C-414C-9AE3-8F373EBA32F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4" i="1" l="1"/>
  <c r="G23" i="1"/>
  <c r="D26" i="1"/>
  <c r="G26" i="1" s="1"/>
  <c r="E26" i="1"/>
  <c r="F26" i="1" s="1"/>
  <c r="E25" i="1"/>
  <c r="F25" i="1" s="1"/>
  <c r="D18" i="1"/>
  <c r="E24" i="1" s="1"/>
  <c r="F24" i="1" s="1"/>
  <c r="D25" i="1" l="1"/>
  <c r="H26" i="1"/>
  <c r="D23" i="1"/>
  <c r="E23" i="1"/>
  <c r="F23" i="1" s="1"/>
  <c r="F27" i="1" s="1"/>
  <c r="H25" i="1" l="1"/>
  <c r="G25" i="1"/>
  <c r="H23" i="1"/>
  <c r="D24" i="1"/>
  <c r="H24" i="1" s="1"/>
  <c r="E27" i="1"/>
  <c r="D27" i="1" l="1"/>
  <c r="H27" i="1"/>
</calcChain>
</file>

<file path=xl/sharedStrings.xml><?xml version="1.0" encoding="utf-8"?>
<sst xmlns="http://schemas.openxmlformats.org/spreadsheetml/2006/main" count="26" uniqueCount="26">
  <si>
    <t xml:space="preserve">Week of Maternity Leave </t>
  </si>
  <si>
    <t xml:space="preserve">1 to 4 </t>
  </si>
  <si>
    <t xml:space="preserve">5 &amp; 6 </t>
  </si>
  <si>
    <t xml:space="preserve">7 to 18 </t>
  </si>
  <si>
    <t xml:space="preserve">Total Weekly Pay </t>
  </si>
  <si>
    <t xml:space="preserve">SMP Entitlement </t>
  </si>
  <si>
    <t>School reclaim (92%)</t>
  </si>
  <si>
    <t xml:space="preserve">Weekly defecit </t>
  </si>
  <si>
    <t xml:space="preserve">Total Defecit </t>
  </si>
  <si>
    <t xml:space="preserve">Annual Salary </t>
  </si>
  <si>
    <t xml:space="preserve">Usual weekly wage </t>
  </si>
  <si>
    <t xml:space="preserve">Weekly SMP </t>
  </si>
  <si>
    <t xml:space="preserve">19 to 39 </t>
  </si>
  <si>
    <t xml:space="preserve">Total </t>
  </si>
  <si>
    <t xml:space="preserve">MATERNITY DEFICIT </t>
  </si>
  <si>
    <t>CALCULATOR</t>
  </si>
  <si>
    <t>Note on Shared Parental Leave</t>
  </si>
  <si>
    <t>If the school is obliged to pay OMP rates but only able to reclaim NI contributions based on ShPP then the shortfall could be greater than shown above, in some circumstances.</t>
  </si>
  <si>
    <t xml:space="preserve">Employees entitled to Statutory Maternity Leave can share this with their child’s other carer. This change applies to expected due/adoption dates after 5th April 2015. </t>
  </si>
  <si>
    <t>Our maternity calculator helps provide a potential indication of the financial shortfall that a school may experience when a member of staff takes maternity leave. The deficit calculated is based upon the “2010 burgundy book” and government standard SMP figures, however we cannot predict individual school circumstances therefore it remains the schools responsibility to ensure the cover amount selected is sufficient.</t>
  </si>
  <si>
    <r>
      <t xml:space="preserve">Tel: </t>
    </r>
    <r>
      <rPr>
        <b/>
        <sz val="11"/>
        <color theme="0"/>
        <rFont val="Open Sans"/>
        <family val="2"/>
      </rPr>
      <t>0800 862 0656</t>
    </r>
  </si>
  <si>
    <r>
      <rPr>
        <b/>
        <sz val="11"/>
        <color theme="0"/>
        <rFont val="Open Sans"/>
        <family val="2"/>
      </rPr>
      <t>Email:</t>
    </r>
    <r>
      <rPr>
        <sz val="11"/>
        <color theme="0"/>
        <rFont val="Open Sans"/>
        <family val="2"/>
      </rPr>
      <t xml:space="preserve"> info@teacherabsence.co.uk</t>
    </r>
  </si>
  <si>
    <t xml:space="preserve">Your total deficit is automatically calculated  </t>
  </si>
  <si>
    <r>
      <rPr>
        <b/>
        <sz val="12"/>
        <color theme="1"/>
        <rFont val="Open Sans"/>
        <family val="2"/>
      </rPr>
      <t>Enter annual gross salary</t>
    </r>
    <r>
      <rPr>
        <b/>
        <sz val="12"/>
        <color rgb="FF505456"/>
        <rFont val="Open Sans"/>
        <family val="2"/>
      </rPr>
      <t xml:space="preserve"> </t>
    </r>
    <r>
      <rPr>
        <sz val="12"/>
        <color rgb="FF505456"/>
        <rFont val="Open Sans"/>
        <family val="2"/>
      </rPr>
      <t xml:space="preserve">                                                     here to calculate your shortfall</t>
    </r>
  </si>
  <si>
    <t>Shared Parental Leave can be taken by either or both carers in the 12 months following birth. Statutory Pay is at the rate of £184.03 per week (ShPP).</t>
  </si>
  <si>
    <t>Weekly SMP as of March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</si>
</sst>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20" x14ac:knownFonts="1">
    <font>
      <sz val="11"/>
      <color theme="1"/>
      <name val="Calibri"/>
      <family val="2"/>
      <scheme val="minor"/>
    </font>
    <font>
      <sz val="11"/>
      <color theme="1"/>
      <name val="Open Sans"/>
      <family val="2"/>
    </font>
    <font>
      <sz val="11"/>
      <color rgb="FF505456"/>
      <name val="Open Sans"/>
      <family val="2"/>
    </font>
    <font>
      <sz val="10"/>
      <color rgb="FF505456"/>
      <name val="Open Sans"/>
      <family val="2"/>
    </font>
    <font>
      <b/>
      <sz val="14"/>
      <color theme="0"/>
      <name val="Open Sans"/>
      <family val="2"/>
    </font>
    <font>
      <b/>
      <sz val="16"/>
      <color theme="0"/>
      <name val="Open Sans"/>
      <family val="2"/>
    </font>
    <font>
      <sz val="12"/>
      <color theme="1"/>
      <name val="Open Sans"/>
      <family val="2"/>
    </font>
    <font>
      <sz val="12"/>
      <color rgb="FF505456"/>
      <name val="Open Sans"/>
      <family val="2"/>
    </font>
    <font>
      <b/>
      <sz val="12"/>
      <color theme="1"/>
      <name val="Open Sans"/>
      <family val="2"/>
    </font>
    <font>
      <b/>
      <sz val="12"/>
      <color rgb="FF505456"/>
      <name val="Open Sans"/>
      <family val="2"/>
    </font>
    <font>
      <sz val="16"/>
      <color theme="1"/>
      <name val="Open Sans"/>
      <family val="2"/>
    </font>
    <font>
      <sz val="16"/>
      <color rgb="FF505456"/>
      <name val="Open Sans"/>
      <family val="2"/>
    </font>
    <font>
      <b/>
      <sz val="12"/>
      <color theme="0"/>
      <name val="Open Sans"/>
      <family val="2"/>
    </font>
    <font>
      <u/>
      <sz val="12"/>
      <color theme="1"/>
      <name val="Open Sans"/>
      <family val="2"/>
    </font>
    <font>
      <u/>
      <sz val="11"/>
      <color theme="1"/>
      <name val="Open Sans"/>
      <family val="2"/>
    </font>
    <font>
      <sz val="8"/>
      <color rgb="FF505456"/>
      <name val="Open Sans"/>
      <family val="2"/>
    </font>
    <font>
      <sz val="11"/>
      <color theme="0"/>
      <name val="Open Sans"/>
      <family val="2"/>
    </font>
    <font>
      <b/>
      <sz val="11"/>
      <color theme="0"/>
      <name val="Open Sans"/>
      <family val="2"/>
    </font>
    <font>
      <b/>
      <u/>
      <sz val="22"/>
      <color theme="0"/>
      <name val="Open Sans"/>
      <family val="2"/>
    </font>
    <font>
      <sz val="22"/>
      <color theme="0"/>
      <name val="Open Sans"/>
      <family val="2"/>
    </font>
  </fonts>
  <fills count="5">
    <fill>
      <patternFill patternType="none"/>
    </fill>
    <fill>
      <patternFill patternType="gray125"/>
    </fill>
    <fill>
      <patternFill patternType="solid">
        <fgColor rgb="FF999999"/>
        <bgColor indexed="64"/>
      </patternFill>
    </fill>
    <fill>
      <patternFill patternType="solid">
        <fgColor rgb="FFFF9626"/>
        <bgColor indexed="64"/>
      </patternFill>
    </fill>
    <fill>
      <patternFill patternType="solid">
        <fgColor theme="0"/>
        <bgColor indexed="64"/>
      </patternFill>
    </fill>
  </fills>
  <borders count="6">
    <border>
      <left/>
      <right/>
      <top/>
      <bottom/>
      <diagonal/>
    </border>
    <border>
      <left style="thin">
        <color rgb="FF999999"/>
      </left>
      <right style="thin">
        <color rgb="FF999999"/>
      </right>
      <top style="thin">
        <color rgb="FF999999"/>
      </top>
      <bottom style="thin">
        <color rgb="FF999999"/>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right/>
      <top style="thin">
        <color rgb="FF999999"/>
      </top>
      <bottom style="double">
        <color rgb="FF999999"/>
      </bottom>
      <diagonal/>
    </border>
  </borders>
  <cellStyleXfs count="1">
    <xf numFmtId="0" fontId="0" fillId="0" borderId="0"/>
  </cellStyleXfs>
  <cellXfs count="34">
    <xf numFmtId="0" fontId="0" fillId="0" borderId="0" xfId="0"/>
    <xf numFmtId="0" fontId="1" fillId="2" borderId="0" xfId="0" applyFont="1" applyFill="1"/>
    <xf numFmtId="0" fontId="1" fillId="4" borderId="0" xfId="0" applyFont="1" applyFill="1"/>
    <xf numFmtId="0" fontId="1" fillId="0" borderId="0" xfId="0" applyFont="1"/>
    <xf numFmtId="0" fontId="1" fillId="3" borderId="0" xfId="0" applyFont="1" applyFill="1"/>
    <xf numFmtId="0" fontId="4" fillId="2" borderId="0" xfId="0" applyFont="1" applyFill="1" applyAlignment="1">
      <alignment horizontal="center" vertical="center"/>
    </xf>
    <xf numFmtId="164" fontId="5" fillId="3" borderId="1" xfId="0" applyNumberFormat="1" applyFont="1" applyFill="1" applyBorder="1" applyAlignment="1" applyProtection="1">
      <alignment horizontal="center" vertical="center"/>
      <protection locked="0"/>
    </xf>
    <xf numFmtId="0" fontId="6" fillId="4" borderId="0" xfId="0" applyFont="1" applyFill="1"/>
    <xf numFmtId="0" fontId="8" fillId="0" borderId="0" xfId="0" applyFont="1" applyAlignment="1">
      <alignment horizontal="center" vertical="center"/>
    </xf>
    <xf numFmtId="164" fontId="10" fillId="0" borderId="0" xfId="0" applyNumberFormat="1" applyFont="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6" fillId="0" borderId="0" xfId="0" applyNumberFormat="1" applyFont="1" applyAlignment="1">
      <alignment horizontal="center" vertical="center"/>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9" fillId="0" borderId="1" xfId="0" applyFont="1" applyBorder="1" applyAlignment="1">
      <alignment horizontal="center" vertical="center"/>
    </xf>
    <xf numFmtId="164" fontId="7" fillId="0" borderId="1" xfId="0" applyNumberFormat="1" applyFont="1" applyBorder="1" applyAlignment="1">
      <alignment horizontal="center" vertical="center"/>
    </xf>
    <xf numFmtId="0" fontId="8" fillId="4" borderId="0" xfId="0" applyFont="1" applyFill="1" applyAlignment="1">
      <alignment horizontal="center" vertical="center"/>
    </xf>
    <xf numFmtId="164" fontId="8" fillId="4" borderId="5" xfId="0" applyNumberFormat="1" applyFont="1" applyFill="1" applyBorder="1" applyAlignment="1">
      <alignment horizontal="center" vertical="center"/>
    </xf>
    <xf numFmtId="164" fontId="5" fillId="3" borderId="1" xfId="0" applyNumberFormat="1" applyFont="1" applyFill="1" applyBorder="1" applyAlignment="1">
      <alignment horizontal="center" vertical="center"/>
    </xf>
    <xf numFmtId="0" fontId="14" fillId="4" borderId="0" xfId="0" applyFont="1" applyFill="1" applyAlignment="1">
      <alignment horizontal="center"/>
    </xf>
    <xf numFmtId="0" fontId="2" fillId="4" borderId="0" xfId="0" applyFont="1" applyFill="1" applyAlignment="1">
      <alignment horizontal="center" wrapText="1"/>
    </xf>
    <xf numFmtId="0" fontId="16" fillId="3" borderId="0" xfId="0" applyFont="1" applyFill="1"/>
    <xf numFmtId="0" fontId="19" fillId="3" borderId="0" xfId="0" applyFont="1" applyFill="1" applyAlignment="1">
      <alignment horizontal="left" vertical="center"/>
    </xf>
    <xf numFmtId="0" fontId="16" fillId="3" borderId="0" xfId="0" applyFont="1" applyFill="1" applyAlignment="1">
      <alignment horizontal="right"/>
    </xf>
    <xf numFmtId="0" fontId="7" fillId="4" borderId="0" xfId="0" applyFont="1" applyFill="1" applyAlignment="1">
      <alignment horizontal="left" vertical="center" wrapText="1"/>
    </xf>
    <xf numFmtId="0" fontId="2" fillId="4" borderId="0" xfId="0" applyFont="1" applyFill="1" applyAlignment="1">
      <alignment horizontal="center" vertical="center" wrapText="1"/>
    </xf>
    <xf numFmtId="0" fontId="3" fillId="4" borderId="0" xfId="0" applyFont="1" applyFill="1" applyAlignment="1">
      <alignment horizontal="center" vertical="center" wrapText="1"/>
    </xf>
    <xf numFmtId="0" fontId="2" fillId="4" borderId="0" xfId="0" applyFont="1" applyFill="1" applyAlignment="1">
      <alignment horizontal="center" wrapText="1"/>
    </xf>
    <xf numFmtId="0" fontId="15" fillId="4" borderId="0" xfId="0" applyFont="1" applyFill="1" applyAlignment="1">
      <alignment horizontal="right"/>
    </xf>
    <xf numFmtId="0" fontId="8" fillId="4" borderId="0" xfId="0" applyFont="1" applyFill="1" applyAlignment="1">
      <alignment horizontal="right"/>
    </xf>
    <xf numFmtId="0" fontId="13" fillId="4" borderId="0" xfId="0" applyFont="1" applyFill="1" applyAlignment="1">
      <alignment horizontal="center"/>
    </xf>
    <xf numFmtId="0" fontId="18" fillId="3" borderId="0" xfId="0" applyFont="1" applyFill="1" applyAlignment="1">
      <alignment horizontal="left" vertical="center"/>
    </xf>
  </cellXfs>
  <cellStyles count="1">
    <cellStyle name="Normal" xfId="0" builtinId="0"/>
  </cellStyles>
  <dxfs count="0"/>
  <tableStyles count="0" defaultTableStyle="TableStyleMedium2" defaultPivotStyle="PivotStyleLight16"/>
  <colors>
    <mruColors>
      <color rgb="FF505456"/>
      <color rgb="FF999999"/>
      <color rgb="FFFF9626"/>
      <color rgb="FFD5D3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linkedin.com/company/teacher-absence-ltd/" TargetMode="External"/><Relationship Id="rId1" Type="http://schemas.openxmlformats.org/officeDocument/2006/relationships/image" Target="../media/image1.png"/><Relationship Id="rId5" Type="http://schemas.openxmlformats.org/officeDocument/2006/relationships/image" Target="../media/image3.png"/><Relationship Id="rId4" Type="http://schemas.openxmlformats.org/officeDocument/2006/relationships/hyperlink" Target="https://twitter.com/teacher_absence?lang=en" TargetMode="External"/></Relationships>
</file>

<file path=xl/drawings/drawing1.xml><?xml version="1.0" encoding="utf-8"?>
<xdr:wsDr xmlns:xdr="http://schemas.openxmlformats.org/drawingml/2006/spreadsheetDrawing" xmlns:a="http://schemas.openxmlformats.org/drawingml/2006/main">
  <xdr:twoCellAnchor editAs="oneCell">
    <xdr:from>
      <xdr:col>5</xdr:col>
      <xdr:colOff>531091</xdr:colOff>
      <xdr:row>3</xdr:row>
      <xdr:rowOff>88900</xdr:rowOff>
    </xdr:from>
    <xdr:to>
      <xdr:col>8</xdr:col>
      <xdr:colOff>226291</xdr:colOff>
      <xdr:row>8</xdr:row>
      <xdr:rowOff>234441</xdr:rowOff>
    </xdr:to>
    <xdr:pic>
      <xdr:nvPicPr>
        <xdr:cNvPr id="6" name="Picture 5">
          <a:extLst>
            <a:ext uri="{FF2B5EF4-FFF2-40B4-BE49-F238E27FC236}">
              <a16:creationId xmlns:a16="http://schemas.microsoft.com/office/drawing/2014/main" id="{98148CA9-D51A-E644-AF7E-30F4E7DCF09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550891" y="660400"/>
          <a:ext cx="3365500" cy="1225041"/>
        </a:xfrm>
        <a:prstGeom prst="rect">
          <a:avLst/>
        </a:prstGeom>
      </xdr:spPr>
    </xdr:pic>
    <xdr:clientData/>
  </xdr:twoCellAnchor>
  <xdr:twoCellAnchor editAs="oneCell">
    <xdr:from>
      <xdr:col>4</xdr:col>
      <xdr:colOff>158038</xdr:colOff>
      <xdr:row>41</xdr:row>
      <xdr:rowOff>111760</xdr:rowOff>
    </xdr:from>
    <xdr:to>
      <xdr:col>4</xdr:col>
      <xdr:colOff>521258</xdr:colOff>
      <xdr:row>43</xdr:row>
      <xdr:rowOff>38101</xdr:rowOff>
    </xdr:to>
    <xdr:pic>
      <xdr:nvPicPr>
        <xdr:cNvPr id="10" name="Picture 9">
          <a:hlinkClick xmlns:r="http://schemas.openxmlformats.org/officeDocument/2006/relationships" r:id="rId2"/>
          <a:extLst>
            <a:ext uri="{FF2B5EF4-FFF2-40B4-BE49-F238E27FC236}">
              <a16:creationId xmlns:a16="http://schemas.microsoft.com/office/drawing/2014/main" id="{3B94AA38-161F-5B49-B357-A36EB0602C6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975016" y="9287859"/>
          <a:ext cx="363220" cy="353953"/>
        </a:xfrm>
        <a:prstGeom prst="rect">
          <a:avLst/>
        </a:prstGeom>
      </xdr:spPr>
    </xdr:pic>
    <xdr:clientData/>
  </xdr:twoCellAnchor>
  <xdr:twoCellAnchor editAs="oneCell">
    <xdr:from>
      <xdr:col>4</xdr:col>
      <xdr:colOff>605078</xdr:colOff>
      <xdr:row>41</xdr:row>
      <xdr:rowOff>118738</xdr:rowOff>
    </xdr:from>
    <xdr:to>
      <xdr:col>4</xdr:col>
      <xdr:colOff>939723</xdr:colOff>
      <xdr:row>43</xdr:row>
      <xdr:rowOff>45079</xdr:rowOff>
    </xdr:to>
    <xdr:pic>
      <xdr:nvPicPr>
        <xdr:cNvPr id="12" name="Picture 11">
          <a:hlinkClick xmlns:r="http://schemas.openxmlformats.org/officeDocument/2006/relationships" r:id="rId4"/>
          <a:extLst>
            <a:ext uri="{FF2B5EF4-FFF2-40B4-BE49-F238E27FC236}">
              <a16:creationId xmlns:a16="http://schemas.microsoft.com/office/drawing/2014/main" id="{74697379-CCBF-6D4A-887A-6DB4DF4D053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422056" y="9294837"/>
          <a:ext cx="363220" cy="353953"/>
        </a:xfrm>
        <a:prstGeom prst="rect">
          <a:avLst/>
        </a:prstGeom>
      </xdr:spPr>
    </xdr:pic>
    <xdr:clientData/>
  </xdr:twoCellAnchor>
  <xdr:twoCellAnchor>
    <xdr:from>
      <xdr:col>4</xdr:col>
      <xdr:colOff>101600</xdr:colOff>
      <xdr:row>15</xdr:row>
      <xdr:rowOff>127000</xdr:rowOff>
    </xdr:from>
    <xdr:to>
      <xdr:col>4</xdr:col>
      <xdr:colOff>996950</xdr:colOff>
      <xdr:row>15</xdr:row>
      <xdr:rowOff>317500</xdr:rowOff>
    </xdr:to>
    <xdr:sp macro="" textlink="">
      <xdr:nvSpPr>
        <xdr:cNvPr id="13" name="Left Arrow 12">
          <a:extLst>
            <a:ext uri="{FF2B5EF4-FFF2-40B4-BE49-F238E27FC236}">
              <a16:creationId xmlns:a16="http://schemas.microsoft.com/office/drawing/2014/main" id="{70321147-B266-0949-9BD3-D829E8F19A51}"/>
            </a:ext>
          </a:extLst>
        </xdr:cNvPr>
        <xdr:cNvSpPr/>
      </xdr:nvSpPr>
      <xdr:spPr>
        <a:xfrm>
          <a:off x="3924300" y="2971800"/>
          <a:ext cx="895350" cy="190500"/>
        </a:xfrm>
        <a:prstGeom prst="leftArrow">
          <a:avLst/>
        </a:prstGeom>
        <a:solidFill>
          <a:srgbClr val="FF962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159039</xdr:colOff>
      <xdr:row>27</xdr:row>
      <xdr:rowOff>41276</xdr:rowOff>
    </xdr:from>
    <xdr:to>
      <xdr:col>7</xdr:col>
      <xdr:colOff>711200</xdr:colOff>
      <xdr:row>28</xdr:row>
      <xdr:rowOff>155864</xdr:rowOff>
    </xdr:to>
    <xdr:grpSp>
      <xdr:nvGrpSpPr>
        <xdr:cNvPr id="16" name="Group 15">
          <a:extLst>
            <a:ext uri="{FF2B5EF4-FFF2-40B4-BE49-F238E27FC236}">
              <a16:creationId xmlns:a16="http://schemas.microsoft.com/office/drawing/2014/main" id="{D4320580-A434-7E46-A9AE-F4F6C376CA1A}"/>
            </a:ext>
          </a:extLst>
        </xdr:cNvPr>
        <xdr:cNvGrpSpPr/>
      </xdr:nvGrpSpPr>
      <xdr:grpSpPr>
        <a:xfrm>
          <a:off x="7321839" y="6413501"/>
          <a:ext cx="552161" cy="333663"/>
          <a:chOff x="7235245" y="7905639"/>
          <a:chExt cx="552161" cy="303884"/>
        </a:xfrm>
      </xdr:grpSpPr>
      <xdr:sp macro="" textlink="">
        <xdr:nvSpPr>
          <xdr:cNvPr id="14" name="Left Arrow 13">
            <a:extLst>
              <a:ext uri="{FF2B5EF4-FFF2-40B4-BE49-F238E27FC236}">
                <a16:creationId xmlns:a16="http://schemas.microsoft.com/office/drawing/2014/main" id="{171AE766-E39C-F64E-8A67-9F6CA837A916}"/>
              </a:ext>
            </a:extLst>
          </xdr:cNvPr>
          <xdr:cNvSpPr/>
        </xdr:nvSpPr>
        <xdr:spPr>
          <a:xfrm rot="5400000">
            <a:off x="7543244" y="7930725"/>
            <a:ext cx="269248" cy="219076"/>
          </a:xfrm>
          <a:prstGeom prst="leftArrow">
            <a:avLst/>
          </a:prstGeom>
          <a:solidFill>
            <a:srgbClr val="FF962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15" name="Rectangle 14">
            <a:extLst>
              <a:ext uri="{FF2B5EF4-FFF2-40B4-BE49-F238E27FC236}">
                <a16:creationId xmlns:a16="http://schemas.microsoft.com/office/drawing/2014/main" id="{A5FBC604-22BF-804E-9451-A473CF5C844F}"/>
              </a:ext>
            </a:extLst>
          </xdr:cNvPr>
          <xdr:cNvSpPr/>
        </xdr:nvSpPr>
        <xdr:spPr>
          <a:xfrm>
            <a:off x="7235245" y="8105614"/>
            <a:ext cx="496454" cy="103909"/>
          </a:xfrm>
          <a:prstGeom prst="rect">
            <a:avLst/>
          </a:prstGeom>
          <a:solidFill>
            <a:srgbClr val="FF962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DDD50-7720-42FB-B372-98B599A82DC2}">
  <dimension ref="A1:BK413"/>
  <sheetViews>
    <sheetView tabSelected="1" zoomScaleNormal="100" workbookViewId="0">
      <selection activeCell="D16" sqref="D16"/>
    </sheetView>
  </sheetViews>
  <sheetFormatPr defaultColWidth="8.85546875" defaultRowHeight="16.5" x14ac:dyDescent="0.3"/>
  <cols>
    <col min="1" max="1" width="8.85546875" style="3"/>
    <col min="2" max="2" width="3.28515625" style="3" customWidth="1"/>
    <col min="3" max="3" width="26.85546875" style="3" customWidth="1"/>
    <col min="4" max="4" width="25.85546875" style="3" customWidth="1"/>
    <col min="5" max="5" width="14.140625" style="3" customWidth="1"/>
    <col min="6" max="6" width="16" style="3" customWidth="1"/>
    <col min="7" max="7" width="12.42578125" style="3" customWidth="1"/>
    <col min="8" max="8" width="19.7109375" style="3" customWidth="1"/>
    <col min="9" max="9" width="3.42578125" style="3" customWidth="1"/>
    <col min="10" max="10" width="8.85546875" style="3"/>
    <col min="11" max="63" width="8.85546875" style="2"/>
    <col min="64" max="16384" width="8.85546875" style="3"/>
  </cols>
  <sheetData>
    <row r="1" spans="1:10" x14ac:dyDescent="0.3">
      <c r="A1" s="1"/>
      <c r="B1" s="1"/>
      <c r="C1" s="1"/>
      <c r="D1" s="1"/>
      <c r="E1" s="1"/>
      <c r="F1" s="1"/>
      <c r="G1" s="1"/>
      <c r="H1" s="1"/>
      <c r="I1" s="1"/>
      <c r="J1" s="1"/>
    </row>
    <row r="2" spans="1:10" x14ac:dyDescent="0.3">
      <c r="A2" s="1"/>
      <c r="B2" s="1"/>
      <c r="C2" s="1"/>
      <c r="D2" s="1"/>
      <c r="E2" s="1"/>
      <c r="F2" s="1"/>
      <c r="G2" s="1"/>
      <c r="H2" s="1"/>
      <c r="I2" s="1"/>
      <c r="J2" s="1"/>
    </row>
    <row r="3" spans="1:10" ht="11.1" customHeight="1" x14ac:dyDescent="0.3">
      <c r="A3" s="1"/>
      <c r="B3" s="2"/>
      <c r="C3" s="2"/>
      <c r="D3" s="2"/>
      <c r="E3" s="2"/>
      <c r="F3" s="2"/>
      <c r="G3" s="2"/>
      <c r="H3" s="2"/>
      <c r="I3" s="2"/>
      <c r="J3" s="1"/>
    </row>
    <row r="4" spans="1:10" x14ac:dyDescent="0.3">
      <c r="A4" s="4"/>
      <c r="B4" s="4"/>
      <c r="C4" s="4"/>
      <c r="D4" s="4"/>
      <c r="E4" s="4"/>
      <c r="F4" s="4"/>
      <c r="G4" s="4"/>
      <c r="H4" s="4"/>
      <c r="I4" s="4"/>
      <c r="J4" s="4"/>
    </row>
    <row r="5" spans="1:10" x14ac:dyDescent="0.3">
      <c r="A5" s="4"/>
      <c r="B5" s="4"/>
      <c r="C5" s="24" t="s">
        <v>14</v>
      </c>
      <c r="D5" s="24"/>
      <c r="E5" s="24"/>
      <c r="F5" s="4"/>
      <c r="G5" s="4"/>
      <c r="H5" s="4"/>
      <c r="I5" s="4"/>
      <c r="J5" s="4"/>
    </row>
    <row r="6" spans="1:10" x14ac:dyDescent="0.3">
      <c r="A6" s="4"/>
      <c r="B6" s="4"/>
      <c r="C6" s="24"/>
      <c r="D6" s="24"/>
      <c r="E6" s="24"/>
      <c r="F6" s="4"/>
      <c r="G6" s="4"/>
      <c r="H6" s="4"/>
      <c r="I6" s="4"/>
      <c r="J6" s="4"/>
    </row>
    <row r="7" spans="1:10" ht="17.100000000000001" customHeight="1" x14ac:dyDescent="0.3">
      <c r="A7" s="4"/>
      <c r="B7" s="4"/>
      <c r="C7" s="33" t="s">
        <v>15</v>
      </c>
      <c r="D7" s="33"/>
      <c r="E7" s="33"/>
      <c r="F7" s="4"/>
      <c r="G7" s="4"/>
      <c r="H7" s="4"/>
      <c r="I7" s="4"/>
      <c r="J7" s="4"/>
    </row>
    <row r="8" spans="1:10" ht="17.100000000000001" customHeight="1" x14ac:dyDescent="0.3">
      <c r="A8" s="4"/>
      <c r="B8" s="4"/>
      <c r="C8" s="33"/>
      <c r="D8" s="33"/>
      <c r="E8" s="33"/>
      <c r="F8" s="4"/>
      <c r="G8" s="4"/>
      <c r="H8" s="4"/>
      <c r="I8" s="4"/>
      <c r="J8" s="4"/>
    </row>
    <row r="9" spans="1:10" ht="21" customHeight="1" x14ac:dyDescent="0.3">
      <c r="A9" s="4"/>
      <c r="B9" s="4"/>
      <c r="C9" s="4"/>
      <c r="D9" s="4"/>
      <c r="E9" s="4"/>
      <c r="F9" s="4"/>
      <c r="G9" s="4"/>
      <c r="H9" s="4"/>
      <c r="I9" s="4"/>
      <c r="J9" s="4"/>
    </row>
    <row r="10" spans="1:10" x14ac:dyDescent="0.3">
      <c r="A10" s="1"/>
      <c r="B10" s="2"/>
      <c r="C10" s="2"/>
      <c r="D10" s="2"/>
      <c r="E10" s="2"/>
      <c r="F10" s="2"/>
      <c r="G10" s="2"/>
      <c r="H10" s="2"/>
      <c r="I10" s="2"/>
      <c r="J10" s="1"/>
    </row>
    <row r="11" spans="1:10" ht="14.1" customHeight="1" x14ac:dyDescent="0.3">
      <c r="A11" s="1"/>
      <c r="B11" s="2"/>
      <c r="C11" s="27" t="s">
        <v>19</v>
      </c>
      <c r="D11" s="28"/>
      <c r="E11" s="28"/>
      <c r="F11" s="28"/>
      <c r="G11" s="28"/>
      <c r="H11" s="28"/>
      <c r="I11" s="2"/>
      <c r="J11" s="1"/>
    </row>
    <row r="12" spans="1:10" ht="14.1" customHeight="1" x14ac:dyDescent="0.3">
      <c r="A12" s="1"/>
      <c r="B12" s="2"/>
      <c r="C12" s="28"/>
      <c r="D12" s="28"/>
      <c r="E12" s="28"/>
      <c r="F12" s="28"/>
      <c r="G12" s="28"/>
      <c r="H12" s="28"/>
      <c r="I12" s="2"/>
      <c r="J12" s="1"/>
    </row>
    <row r="13" spans="1:10" ht="14.1" customHeight="1" x14ac:dyDescent="0.3">
      <c r="A13" s="1"/>
      <c r="B13" s="2"/>
      <c r="C13" s="28"/>
      <c r="D13" s="28"/>
      <c r="E13" s="28"/>
      <c r="F13" s="28"/>
      <c r="G13" s="28"/>
      <c r="H13" s="28"/>
      <c r="I13" s="2"/>
      <c r="J13" s="1"/>
    </row>
    <row r="14" spans="1:10" ht="23.1" customHeight="1" x14ac:dyDescent="0.3">
      <c r="A14" s="1"/>
      <c r="B14" s="2"/>
      <c r="C14" s="28"/>
      <c r="D14" s="28"/>
      <c r="E14" s="28"/>
      <c r="F14" s="28"/>
      <c r="G14" s="28"/>
      <c r="H14" s="28"/>
      <c r="I14" s="2"/>
      <c r="J14" s="1"/>
    </row>
    <row r="15" spans="1:10" x14ac:dyDescent="0.3">
      <c r="A15" s="1"/>
      <c r="B15" s="2"/>
      <c r="C15" s="2"/>
      <c r="D15" s="2"/>
      <c r="E15" s="2"/>
      <c r="F15" s="2"/>
      <c r="G15" s="2"/>
      <c r="H15" s="2"/>
      <c r="I15" s="2"/>
      <c r="J15" s="1"/>
    </row>
    <row r="16" spans="1:10" ht="33" customHeight="1" x14ac:dyDescent="0.35">
      <c r="A16" s="1"/>
      <c r="B16" s="2"/>
      <c r="C16" s="5" t="s">
        <v>9</v>
      </c>
      <c r="D16" s="6">
        <v>28000</v>
      </c>
      <c r="E16" s="7"/>
      <c r="F16" s="26" t="s">
        <v>23</v>
      </c>
      <c r="G16" s="26"/>
      <c r="H16" s="26"/>
      <c r="I16" s="2"/>
      <c r="J16" s="1"/>
    </row>
    <row r="17" spans="1:10" ht="3" customHeight="1" x14ac:dyDescent="0.35">
      <c r="A17" s="1"/>
      <c r="B17" s="2"/>
      <c r="C17" s="8"/>
      <c r="D17" s="9"/>
      <c r="E17" s="7"/>
      <c r="F17" s="7"/>
      <c r="G17" s="7"/>
      <c r="H17" s="7"/>
      <c r="I17" s="2"/>
      <c r="J17" s="1"/>
    </row>
    <row r="18" spans="1:10" ht="33" customHeight="1" x14ac:dyDescent="0.35">
      <c r="A18" s="1"/>
      <c r="B18" s="2"/>
      <c r="C18" s="5" t="s">
        <v>10</v>
      </c>
      <c r="D18" s="10">
        <f>D16/52</f>
        <v>538.46153846153845</v>
      </c>
      <c r="E18" s="7"/>
      <c r="F18" s="7"/>
      <c r="G18" s="7"/>
      <c r="H18" s="7"/>
      <c r="I18" s="2"/>
      <c r="J18" s="1"/>
    </row>
    <row r="19" spans="1:10" ht="3" customHeight="1" x14ac:dyDescent="0.35">
      <c r="A19" s="1"/>
      <c r="B19" s="2"/>
      <c r="C19" s="8"/>
      <c r="D19" s="11"/>
      <c r="E19" s="7"/>
      <c r="F19" s="7"/>
      <c r="G19" s="7"/>
      <c r="H19" s="7"/>
      <c r="I19" s="2"/>
      <c r="J19" s="1"/>
    </row>
    <row r="20" spans="1:10" ht="33.950000000000003" customHeight="1" x14ac:dyDescent="0.35">
      <c r="A20" s="1"/>
      <c r="B20" s="2"/>
      <c r="C20" s="5" t="s">
        <v>11</v>
      </c>
      <c r="D20" s="10">
        <v>184.03</v>
      </c>
      <c r="E20" s="7"/>
      <c r="F20" s="7"/>
      <c r="G20" s="7"/>
      <c r="H20" s="7"/>
      <c r="I20" s="2"/>
      <c r="J20" s="1"/>
    </row>
    <row r="21" spans="1:10" ht="15.95" customHeight="1" x14ac:dyDescent="0.35">
      <c r="A21" s="1"/>
      <c r="B21" s="2"/>
      <c r="C21" s="8"/>
      <c r="D21" s="12"/>
      <c r="E21" s="7"/>
      <c r="F21" s="7"/>
      <c r="G21" s="7"/>
      <c r="H21" s="7"/>
      <c r="I21" s="2"/>
      <c r="J21" s="1"/>
    </row>
    <row r="22" spans="1:10" ht="36.950000000000003" customHeight="1" x14ac:dyDescent="0.3">
      <c r="A22" s="1"/>
      <c r="B22" s="2"/>
      <c r="C22" s="13" t="s">
        <v>0</v>
      </c>
      <c r="D22" s="14" t="s">
        <v>4</v>
      </c>
      <c r="E22" s="14" t="s">
        <v>5</v>
      </c>
      <c r="F22" s="14" t="s">
        <v>6</v>
      </c>
      <c r="G22" s="14" t="s">
        <v>7</v>
      </c>
      <c r="H22" s="15" t="s">
        <v>8</v>
      </c>
      <c r="I22" s="2"/>
      <c r="J22" s="1"/>
    </row>
    <row r="23" spans="1:10" ht="18" x14ac:dyDescent="0.3">
      <c r="A23" s="1"/>
      <c r="B23" s="2"/>
      <c r="C23" s="16" t="s">
        <v>1</v>
      </c>
      <c r="D23" s="17">
        <f>D18</f>
        <v>538.46153846153845</v>
      </c>
      <c r="E23" s="17">
        <f>D18*0.92</f>
        <v>495.38461538461542</v>
      </c>
      <c r="F23" s="17">
        <f>E23*0.92</f>
        <v>455.75384615384621</v>
      </c>
      <c r="G23" s="17">
        <f>ROUND(D23-F23,2)</f>
        <v>82.71</v>
      </c>
      <c r="H23" s="17">
        <f>G23*4</f>
        <v>330.84</v>
      </c>
      <c r="I23" s="2"/>
      <c r="J23" s="1"/>
    </row>
    <row r="24" spans="1:10" ht="18" x14ac:dyDescent="0.3">
      <c r="A24" s="1"/>
      <c r="B24" s="2"/>
      <c r="C24" s="16" t="s">
        <v>2</v>
      </c>
      <c r="D24" s="17">
        <f>D23*0.9</f>
        <v>484.61538461538464</v>
      </c>
      <c r="E24" s="17">
        <f>D18*0.92</f>
        <v>495.38461538461542</v>
      </c>
      <c r="F24" s="17">
        <f t="shared" ref="F24:F26" si="0">E24*0.92</f>
        <v>455.75384615384621</v>
      </c>
      <c r="G24" s="17">
        <f t="shared" ref="G24:G26" si="1">ROUND(D24-F24,2)</f>
        <v>28.86</v>
      </c>
      <c r="H24" s="17">
        <f>G24*2</f>
        <v>57.72</v>
      </c>
      <c r="I24" s="2"/>
      <c r="J24" s="1"/>
    </row>
    <row r="25" spans="1:10" ht="18" x14ac:dyDescent="0.3">
      <c r="A25" s="1"/>
      <c r="B25" s="2"/>
      <c r="C25" s="16" t="s">
        <v>3</v>
      </c>
      <c r="D25" s="17">
        <f>(D18/2)+E25</f>
        <v>453.26076923076926</v>
      </c>
      <c r="E25" s="17">
        <f>D20</f>
        <v>184.03</v>
      </c>
      <c r="F25" s="17">
        <f t="shared" si="0"/>
        <v>169.30760000000001</v>
      </c>
      <c r="G25" s="17">
        <f t="shared" si="1"/>
        <v>283.95</v>
      </c>
      <c r="H25" s="17">
        <f>G25*12</f>
        <v>3407.3999999999996</v>
      </c>
      <c r="I25" s="2"/>
      <c r="J25" s="1"/>
    </row>
    <row r="26" spans="1:10" ht="18" x14ac:dyDescent="0.3">
      <c r="A26" s="1"/>
      <c r="B26" s="2"/>
      <c r="C26" s="16" t="s">
        <v>12</v>
      </c>
      <c r="D26" s="17">
        <f>D20</f>
        <v>184.03</v>
      </c>
      <c r="E26" s="17">
        <f>D20</f>
        <v>184.03</v>
      </c>
      <c r="F26" s="17">
        <f t="shared" si="0"/>
        <v>169.30760000000001</v>
      </c>
      <c r="G26" s="17">
        <f t="shared" si="1"/>
        <v>14.72</v>
      </c>
      <c r="H26" s="17">
        <f>G26*20</f>
        <v>294.40000000000003</v>
      </c>
      <c r="I26" s="2"/>
      <c r="J26" s="1"/>
    </row>
    <row r="27" spans="1:10" ht="29.1" customHeight="1" thickBot="1" x14ac:dyDescent="0.35">
      <c r="A27" s="1"/>
      <c r="B27" s="2"/>
      <c r="C27" s="18" t="s">
        <v>13</v>
      </c>
      <c r="D27" s="19">
        <f>(D23*4)+(D24*2)+(D25*12)+(D26*21)</f>
        <v>12426.836153846154</v>
      </c>
      <c r="E27" s="19">
        <f>(E23*4)+(E24*2)+(E25*12)+(E26*21)</f>
        <v>9045.2976923076931</v>
      </c>
      <c r="F27" s="19">
        <f>(F23*4)+(F24*2)+(F25*12)+(F26*21)</f>
        <v>8321.6738769230778</v>
      </c>
      <c r="G27" s="18"/>
      <c r="H27" s="20">
        <f>SUM(H23:H26)</f>
        <v>4090.3599999999997</v>
      </c>
      <c r="I27" s="2"/>
      <c r="J27" s="1"/>
    </row>
    <row r="28" spans="1:10" ht="17.25" thickTop="1" x14ac:dyDescent="0.3">
      <c r="A28" s="1"/>
      <c r="B28" s="2"/>
      <c r="C28" s="2"/>
      <c r="D28" s="2"/>
      <c r="E28" s="2"/>
      <c r="F28" s="2"/>
      <c r="G28" s="2"/>
      <c r="H28" s="2"/>
      <c r="I28" s="2"/>
      <c r="J28" s="1"/>
    </row>
    <row r="29" spans="1:10" ht="18" x14ac:dyDescent="0.35">
      <c r="A29" s="1"/>
      <c r="B29" s="2"/>
      <c r="C29" s="31" t="s">
        <v>22</v>
      </c>
      <c r="D29" s="31"/>
      <c r="E29" s="31"/>
      <c r="F29" s="31"/>
      <c r="G29" s="31"/>
      <c r="H29" s="2"/>
      <c r="I29" s="2"/>
      <c r="J29" s="1"/>
    </row>
    <row r="30" spans="1:10" x14ac:dyDescent="0.3">
      <c r="A30" s="1"/>
      <c r="B30" s="2"/>
      <c r="C30" s="2"/>
      <c r="D30" s="2"/>
      <c r="E30" s="2"/>
      <c r="F30" s="2"/>
      <c r="G30" s="2"/>
      <c r="H30" s="2"/>
      <c r="I30" s="2"/>
      <c r="J30" s="1"/>
    </row>
    <row r="31" spans="1:10" ht="18" x14ac:dyDescent="0.35">
      <c r="A31" s="1"/>
      <c r="B31" s="2"/>
      <c r="C31" s="32" t="s">
        <v>16</v>
      </c>
      <c r="D31" s="32"/>
      <c r="E31" s="32"/>
      <c r="F31" s="32"/>
      <c r="G31" s="32"/>
      <c r="H31" s="32"/>
      <c r="I31" s="2"/>
      <c r="J31" s="1"/>
    </row>
    <row r="32" spans="1:10" x14ac:dyDescent="0.3">
      <c r="A32" s="1"/>
      <c r="B32" s="2"/>
      <c r="C32" s="2"/>
      <c r="D32" s="21"/>
      <c r="E32" s="21"/>
      <c r="F32" s="21"/>
      <c r="G32" s="2"/>
      <c r="H32" s="2"/>
      <c r="I32" s="2"/>
      <c r="J32" s="1"/>
    </row>
    <row r="33" spans="1:10" x14ac:dyDescent="0.3">
      <c r="A33" s="1"/>
      <c r="B33" s="2"/>
      <c r="C33" s="29" t="s">
        <v>18</v>
      </c>
      <c r="D33" s="29"/>
      <c r="E33" s="29"/>
      <c r="F33" s="29"/>
      <c r="G33" s="29"/>
      <c r="H33" s="29"/>
      <c r="I33" s="2"/>
      <c r="J33" s="1"/>
    </row>
    <row r="34" spans="1:10" x14ac:dyDescent="0.3">
      <c r="A34" s="1"/>
      <c r="B34" s="2"/>
      <c r="C34" s="29"/>
      <c r="D34" s="29"/>
      <c r="E34" s="29"/>
      <c r="F34" s="29"/>
      <c r="G34" s="29"/>
      <c r="H34" s="29"/>
      <c r="I34" s="2"/>
      <c r="J34" s="1"/>
    </row>
    <row r="35" spans="1:10" ht="9.9499999999999993" customHeight="1" x14ac:dyDescent="0.3">
      <c r="A35" s="1"/>
      <c r="B35" s="2"/>
      <c r="C35" s="22"/>
      <c r="D35" s="22"/>
      <c r="E35" s="22"/>
      <c r="F35" s="22"/>
      <c r="G35" s="22"/>
      <c r="H35" s="22"/>
      <c r="I35" s="2"/>
      <c r="J35" s="1"/>
    </row>
    <row r="36" spans="1:10" x14ac:dyDescent="0.3">
      <c r="A36" s="1"/>
      <c r="B36" s="2"/>
      <c r="C36" s="29" t="s">
        <v>24</v>
      </c>
      <c r="D36" s="29"/>
      <c r="E36" s="29"/>
      <c r="F36" s="29"/>
      <c r="G36" s="29"/>
      <c r="H36" s="29"/>
      <c r="I36" s="2"/>
      <c r="J36" s="1"/>
    </row>
    <row r="37" spans="1:10" x14ac:dyDescent="0.3">
      <c r="A37" s="1"/>
      <c r="B37" s="2"/>
      <c r="C37" s="29"/>
      <c r="D37" s="29"/>
      <c r="E37" s="29"/>
      <c r="F37" s="29"/>
      <c r="G37" s="29"/>
      <c r="H37" s="29"/>
      <c r="I37" s="2"/>
      <c r="J37" s="1"/>
    </row>
    <row r="38" spans="1:10" ht="9" customHeight="1" x14ac:dyDescent="0.3">
      <c r="A38" s="1"/>
      <c r="B38" s="2"/>
      <c r="C38" s="22"/>
      <c r="D38" s="22"/>
      <c r="E38" s="22"/>
      <c r="F38" s="22"/>
      <c r="G38" s="22"/>
      <c r="H38" s="22"/>
      <c r="I38" s="2"/>
      <c r="J38" s="1"/>
    </row>
    <row r="39" spans="1:10" ht="15.95" customHeight="1" x14ac:dyDescent="0.3">
      <c r="A39" s="1"/>
      <c r="B39" s="2"/>
      <c r="C39" s="27" t="s">
        <v>17</v>
      </c>
      <c r="D39" s="27"/>
      <c r="E39" s="27"/>
      <c r="F39" s="27"/>
      <c r="G39" s="27"/>
      <c r="H39" s="27"/>
      <c r="I39" s="2"/>
      <c r="J39" s="1"/>
    </row>
    <row r="40" spans="1:10" x14ac:dyDescent="0.3">
      <c r="A40" s="1"/>
      <c r="B40" s="2"/>
      <c r="C40" s="27"/>
      <c r="D40" s="27"/>
      <c r="E40" s="27"/>
      <c r="F40" s="27"/>
      <c r="G40" s="27"/>
      <c r="H40" s="27"/>
      <c r="I40" s="2"/>
      <c r="J40" s="1"/>
    </row>
    <row r="41" spans="1:10" x14ac:dyDescent="0.3">
      <c r="A41" s="1"/>
      <c r="B41" s="2"/>
      <c r="C41" s="2"/>
      <c r="D41" s="2"/>
      <c r="E41" s="2"/>
      <c r="F41" s="2"/>
      <c r="G41" s="30" t="s">
        <v>25</v>
      </c>
      <c r="H41" s="30"/>
      <c r="I41" s="2"/>
      <c r="J41" s="1"/>
    </row>
    <row r="42" spans="1:10" x14ac:dyDescent="0.3">
      <c r="A42" s="4"/>
      <c r="B42" s="4"/>
      <c r="C42" s="4"/>
      <c r="D42" s="4"/>
      <c r="E42" s="4"/>
      <c r="F42" s="4"/>
      <c r="G42" s="4"/>
      <c r="H42" s="4"/>
      <c r="I42" s="4"/>
      <c r="J42" s="4"/>
    </row>
    <row r="43" spans="1:10" x14ac:dyDescent="0.3">
      <c r="A43" s="4"/>
      <c r="B43" s="4"/>
      <c r="C43" s="23" t="s">
        <v>20</v>
      </c>
      <c r="D43" s="4"/>
      <c r="E43" s="4"/>
      <c r="F43" s="4"/>
      <c r="G43" s="25" t="s">
        <v>21</v>
      </c>
      <c r="H43" s="25"/>
      <c r="I43" s="4"/>
      <c r="J43" s="4"/>
    </row>
    <row r="44" spans="1:10" x14ac:dyDescent="0.3">
      <c r="A44" s="4"/>
      <c r="B44" s="4"/>
      <c r="C44" s="4"/>
      <c r="D44" s="4"/>
      <c r="E44" s="4"/>
      <c r="F44" s="4"/>
      <c r="G44" s="4"/>
      <c r="H44" s="4"/>
      <c r="I44" s="4"/>
      <c r="J44" s="4"/>
    </row>
    <row r="45" spans="1:10" x14ac:dyDescent="0.3">
      <c r="A45" s="1"/>
      <c r="B45" s="2"/>
      <c r="C45" s="2"/>
      <c r="D45" s="2"/>
      <c r="E45" s="2"/>
      <c r="F45" s="2"/>
      <c r="G45" s="2"/>
      <c r="H45" s="2"/>
      <c r="I45" s="2"/>
      <c r="J45" s="1"/>
    </row>
    <row r="46" spans="1:10" x14ac:dyDescent="0.3">
      <c r="A46" s="1"/>
      <c r="B46" s="1"/>
      <c r="C46" s="1"/>
      <c r="D46" s="1"/>
      <c r="E46" s="1"/>
      <c r="F46" s="1"/>
      <c r="G46" s="1"/>
      <c r="H46" s="1"/>
      <c r="I46" s="1"/>
      <c r="J46" s="1"/>
    </row>
    <row r="47" spans="1:10" x14ac:dyDescent="0.3">
      <c r="A47" s="1"/>
      <c r="B47" s="1"/>
      <c r="C47" s="1"/>
      <c r="D47" s="1"/>
      <c r="E47" s="1"/>
      <c r="F47" s="1"/>
      <c r="G47" s="1"/>
      <c r="H47" s="1"/>
      <c r="I47" s="1"/>
      <c r="J47" s="1"/>
    </row>
    <row r="48" spans="1:10" s="2" customFormat="1" x14ac:dyDescent="0.3"/>
    <row r="49" s="2" customFormat="1" x14ac:dyDescent="0.3"/>
    <row r="50" s="2" customFormat="1" x14ac:dyDescent="0.3"/>
    <row r="51" s="2" customFormat="1" x14ac:dyDescent="0.3"/>
    <row r="52" s="2" customFormat="1" x14ac:dyDescent="0.3"/>
    <row r="53" s="2" customFormat="1" x14ac:dyDescent="0.3"/>
    <row r="54" s="2" customFormat="1" x14ac:dyDescent="0.3"/>
    <row r="55" s="2" customFormat="1" x14ac:dyDescent="0.3"/>
    <row r="56" s="2" customFormat="1" x14ac:dyDescent="0.3"/>
    <row r="57" s="2" customFormat="1" x14ac:dyDescent="0.3"/>
    <row r="58" s="2" customFormat="1" x14ac:dyDescent="0.3"/>
    <row r="59" s="2" customFormat="1" x14ac:dyDescent="0.3"/>
    <row r="60" s="2" customFormat="1" x14ac:dyDescent="0.3"/>
    <row r="61" s="2" customFormat="1" x14ac:dyDescent="0.3"/>
    <row r="62" s="2" customFormat="1" x14ac:dyDescent="0.3"/>
    <row r="63" s="2" customFormat="1" x14ac:dyDescent="0.3"/>
    <row r="64" s="2" customFormat="1" x14ac:dyDescent="0.3"/>
    <row r="65" s="2" customFormat="1" x14ac:dyDescent="0.3"/>
    <row r="66" s="2" customFormat="1" x14ac:dyDescent="0.3"/>
    <row r="67" s="2" customFormat="1" x14ac:dyDescent="0.3"/>
    <row r="68" s="2" customFormat="1" x14ac:dyDescent="0.3"/>
    <row r="69" s="2" customFormat="1" x14ac:dyDescent="0.3"/>
    <row r="70" s="2" customFormat="1" x14ac:dyDescent="0.3"/>
    <row r="71" s="2" customFormat="1" x14ac:dyDescent="0.3"/>
    <row r="72" s="2" customFormat="1" x14ac:dyDescent="0.3"/>
    <row r="73" s="2" customFormat="1" x14ac:dyDescent="0.3"/>
    <row r="74" s="2" customFormat="1" x14ac:dyDescent="0.3"/>
    <row r="75" s="2" customFormat="1" x14ac:dyDescent="0.3"/>
    <row r="76" s="2" customFormat="1" x14ac:dyDescent="0.3"/>
    <row r="77" s="2" customFormat="1" x14ac:dyDescent="0.3"/>
    <row r="78" s="2" customFormat="1" x14ac:dyDescent="0.3"/>
    <row r="79" s="2" customFormat="1" x14ac:dyDescent="0.3"/>
    <row r="80" s="2" customFormat="1" x14ac:dyDescent="0.3"/>
    <row r="81" s="2" customFormat="1" x14ac:dyDescent="0.3"/>
    <row r="82" s="2" customFormat="1" x14ac:dyDescent="0.3"/>
    <row r="83" s="2" customFormat="1" x14ac:dyDescent="0.3"/>
    <row r="84" s="2" customFormat="1" x14ac:dyDescent="0.3"/>
    <row r="85" s="2" customFormat="1" x14ac:dyDescent="0.3"/>
    <row r="86" s="2" customFormat="1" x14ac:dyDescent="0.3"/>
    <row r="87" s="2" customFormat="1" x14ac:dyDescent="0.3"/>
    <row r="88" s="2" customFormat="1" x14ac:dyDescent="0.3"/>
    <row r="89" s="2" customFormat="1" x14ac:dyDescent="0.3"/>
    <row r="90" s="2" customFormat="1" x14ac:dyDescent="0.3"/>
    <row r="91" s="2" customFormat="1" x14ac:dyDescent="0.3"/>
    <row r="92" s="2" customFormat="1" x14ac:dyDescent="0.3"/>
    <row r="93" s="2" customFormat="1" x14ac:dyDescent="0.3"/>
    <row r="94" s="2" customFormat="1" x14ac:dyDescent="0.3"/>
    <row r="95" s="2" customFormat="1" x14ac:dyDescent="0.3"/>
    <row r="96" s="2" customFormat="1" x14ac:dyDescent="0.3"/>
    <row r="97" s="2" customFormat="1" x14ac:dyDescent="0.3"/>
    <row r="98" s="2" customFormat="1" x14ac:dyDescent="0.3"/>
    <row r="99" s="2" customFormat="1" x14ac:dyDescent="0.3"/>
    <row r="100" s="2" customFormat="1" x14ac:dyDescent="0.3"/>
    <row r="101" s="2" customFormat="1" x14ac:dyDescent="0.3"/>
    <row r="102" s="2" customFormat="1" x14ac:dyDescent="0.3"/>
    <row r="103" s="2" customFormat="1" x14ac:dyDescent="0.3"/>
    <row r="104" s="2" customFormat="1" x14ac:dyDescent="0.3"/>
    <row r="105" s="2" customFormat="1" x14ac:dyDescent="0.3"/>
    <row r="106" s="2" customFormat="1" x14ac:dyDescent="0.3"/>
    <row r="107" s="2" customFormat="1" x14ac:dyDescent="0.3"/>
    <row r="108" s="2" customFormat="1" x14ac:dyDescent="0.3"/>
    <row r="109" s="2" customFormat="1" x14ac:dyDescent="0.3"/>
    <row r="110" s="2" customFormat="1" x14ac:dyDescent="0.3"/>
    <row r="111" s="2" customFormat="1" x14ac:dyDescent="0.3"/>
    <row r="112" s="2" customFormat="1" x14ac:dyDescent="0.3"/>
    <row r="113" s="2" customFormat="1" x14ac:dyDescent="0.3"/>
    <row r="114" s="2" customFormat="1" x14ac:dyDescent="0.3"/>
    <row r="115" s="2" customFormat="1" x14ac:dyDescent="0.3"/>
    <row r="116" s="2" customFormat="1" x14ac:dyDescent="0.3"/>
    <row r="117" s="2" customFormat="1" x14ac:dyDescent="0.3"/>
    <row r="118" s="2" customFormat="1" x14ac:dyDescent="0.3"/>
    <row r="119" s="2" customFormat="1" x14ac:dyDescent="0.3"/>
    <row r="120" s="2" customFormat="1" x14ac:dyDescent="0.3"/>
    <row r="121" s="2" customFormat="1" x14ac:dyDescent="0.3"/>
    <row r="122" s="2" customFormat="1" x14ac:dyDescent="0.3"/>
    <row r="123" s="2" customFormat="1" x14ac:dyDescent="0.3"/>
    <row r="124" s="2" customFormat="1" x14ac:dyDescent="0.3"/>
    <row r="125" s="2" customFormat="1" x14ac:dyDescent="0.3"/>
    <row r="126" s="2" customFormat="1" x14ac:dyDescent="0.3"/>
    <row r="127" s="2" customFormat="1" x14ac:dyDescent="0.3"/>
    <row r="128" s="2" customFormat="1" x14ac:dyDescent="0.3"/>
    <row r="129" s="2" customFormat="1" x14ac:dyDescent="0.3"/>
    <row r="130" s="2" customFormat="1" x14ac:dyDescent="0.3"/>
    <row r="131" s="2" customFormat="1" x14ac:dyDescent="0.3"/>
    <row r="132" s="2" customFormat="1" x14ac:dyDescent="0.3"/>
    <row r="133" s="2" customFormat="1" x14ac:dyDescent="0.3"/>
    <row r="134" s="2" customFormat="1" x14ac:dyDescent="0.3"/>
    <row r="135" s="2" customFormat="1" x14ac:dyDescent="0.3"/>
    <row r="136" s="2" customFormat="1" x14ac:dyDescent="0.3"/>
    <row r="137" s="2" customFormat="1" x14ac:dyDescent="0.3"/>
    <row r="138" s="2" customFormat="1" x14ac:dyDescent="0.3"/>
    <row r="139" s="2" customFormat="1" x14ac:dyDescent="0.3"/>
    <row r="140" s="2" customFormat="1" x14ac:dyDescent="0.3"/>
    <row r="141" s="2" customFormat="1" x14ac:dyDescent="0.3"/>
    <row r="142" s="2" customFormat="1" x14ac:dyDescent="0.3"/>
    <row r="143" s="2" customFormat="1" x14ac:dyDescent="0.3"/>
    <row r="144" s="2" customFormat="1" x14ac:dyDescent="0.3"/>
    <row r="145" s="2" customFormat="1" x14ac:dyDescent="0.3"/>
    <row r="146" s="2" customFormat="1" x14ac:dyDescent="0.3"/>
    <row r="147" s="2" customFormat="1" x14ac:dyDescent="0.3"/>
    <row r="148" s="2" customFormat="1" x14ac:dyDescent="0.3"/>
    <row r="149" s="2" customFormat="1" x14ac:dyDescent="0.3"/>
    <row r="150" s="2" customFormat="1" x14ac:dyDescent="0.3"/>
    <row r="151" s="2" customFormat="1" x14ac:dyDescent="0.3"/>
    <row r="152" s="2" customFormat="1" x14ac:dyDescent="0.3"/>
    <row r="153" s="2" customFormat="1" x14ac:dyDescent="0.3"/>
    <row r="154" s="2" customFormat="1" x14ac:dyDescent="0.3"/>
    <row r="155" s="2" customFormat="1" x14ac:dyDescent="0.3"/>
    <row r="156" s="2" customFormat="1" x14ac:dyDescent="0.3"/>
    <row r="157" s="2" customFormat="1" x14ac:dyDescent="0.3"/>
    <row r="158" s="2" customFormat="1" x14ac:dyDescent="0.3"/>
    <row r="159" s="2" customFormat="1" x14ac:dyDescent="0.3"/>
    <row r="160" s="2" customFormat="1" x14ac:dyDescent="0.3"/>
    <row r="161" s="2" customFormat="1" x14ac:dyDescent="0.3"/>
    <row r="162" s="2" customFormat="1" x14ac:dyDescent="0.3"/>
    <row r="163" s="2" customFormat="1" x14ac:dyDescent="0.3"/>
    <row r="164" s="2" customFormat="1" x14ac:dyDescent="0.3"/>
    <row r="165" s="2" customFormat="1" x14ac:dyDescent="0.3"/>
    <row r="166" s="2" customFormat="1" x14ac:dyDescent="0.3"/>
    <row r="167" s="2" customFormat="1" x14ac:dyDescent="0.3"/>
    <row r="168" s="2" customFormat="1" x14ac:dyDescent="0.3"/>
    <row r="169" s="2" customFormat="1" x14ac:dyDescent="0.3"/>
    <row r="170" s="2" customFormat="1" x14ac:dyDescent="0.3"/>
    <row r="171" s="2" customFormat="1" x14ac:dyDescent="0.3"/>
    <row r="172" s="2" customFormat="1" x14ac:dyDescent="0.3"/>
    <row r="173" s="2" customFormat="1" x14ac:dyDescent="0.3"/>
    <row r="174" s="2" customFormat="1" x14ac:dyDescent="0.3"/>
    <row r="175" s="2" customFormat="1" x14ac:dyDescent="0.3"/>
    <row r="176" s="2" customFormat="1" x14ac:dyDescent="0.3"/>
    <row r="177" s="2" customFormat="1" x14ac:dyDescent="0.3"/>
    <row r="178" s="2" customFormat="1" x14ac:dyDescent="0.3"/>
    <row r="179" s="2" customFormat="1" x14ac:dyDescent="0.3"/>
    <row r="180" s="2" customFormat="1" x14ac:dyDescent="0.3"/>
    <row r="181" s="2" customFormat="1" x14ac:dyDescent="0.3"/>
    <row r="182" s="2" customFormat="1" x14ac:dyDescent="0.3"/>
    <row r="183" s="2" customFormat="1" x14ac:dyDescent="0.3"/>
    <row r="184" s="2" customFormat="1" x14ac:dyDescent="0.3"/>
    <row r="185" s="2" customFormat="1" x14ac:dyDescent="0.3"/>
    <row r="186" s="2" customFormat="1" x14ac:dyDescent="0.3"/>
    <row r="187" s="2" customFormat="1" x14ac:dyDescent="0.3"/>
    <row r="188" s="2" customFormat="1" x14ac:dyDescent="0.3"/>
    <row r="189" s="2" customFormat="1" x14ac:dyDescent="0.3"/>
    <row r="190" s="2" customFormat="1" x14ac:dyDescent="0.3"/>
    <row r="191" s="2" customFormat="1" x14ac:dyDescent="0.3"/>
    <row r="192" s="2" customFormat="1" x14ac:dyDescent="0.3"/>
    <row r="193" s="2" customFormat="1" x14ac:dyDescent="0.3"/>
    <row r="194" s="2" customFormat="1" x14ac:dyDescent="0.3"/>
    <row r="195" s="2" customFormat="1" x14ac:dyDescent="0.3"/>
    <row r="196" s="2" customFormat="1" x14ac:dyDescent="0.3"/>
    <row r="197" s="2" customFormat="1" x14ac:dyDescent="0.3"/>
    <row r="198" s="2" customFormat="1" x14ac:dyDescent="0.3"/>
    <row r="199" s="2" customFormat="1" x14ac:dyDescent="0.3"/>
    <row r="200" s="2" customFormat="1" x14ac:dyDescent="0.3"/>
    <row r="201" s="2" customFormat="1" x14ac:dyDescent="0.3"/>
    <row r="202" s="2" customFormat="1" x14ac:dyDescent="0.3"/>
    <row r="203" s="2" customFormat="1" x14ac:dyDescent="0.3"/>
    <row r="204" s="2" customFormat="1" x14ac:dyDescent="0.3"/>
    <row r="205" s="2" customFormat="1" x14ac:dyDescent="0.3"/>
    <row r="206" s="2" customFormat="1" x14ac:dyDescent="0.3"/>
    <row r="207" s="2" customFormat="1" x14ac:dyDescent="0.3"/>
    <row r="208" s="2" customFormat="1" x14ac:dyDescent="0.3"/>
    <row r="209" s="2" customFormat="1" x14ac:dyDescent="0.3"/>
    <row r="210" s="2" customFormat="1" x14ac:dyDescent="0.3"/>
    <row r="211" s="2" customFormat="1" x14ac:dyDescent="0.3"/>
    <row r="212" s="2" customFormat="1" x14ac:dyDescent="0.3"/>
    <row r="213" s="2" customFormat="1" x14ac:dyDescent="0.3"/>
    <row r="214" s="2" customFormat="1" x14ac:dyDescent="0.3"/>
    <row r="215" s="2" customFormat="1" x14ac:dyDescent="0.3"/>
    <row r="216" s="2" customFormat="1" x14ac:dyDescent="0.3"/>
    <row r="217" s="2" customFormat="1" x14ac:dyDescent="0.3"/>
    <row r="218" s="2" customFormat="1" x14ac:dyDescent="0.3"/>
    <row r="219" s="2" customFormat="1" x14ac:dyDescent="0.3"/>
    <row r="220" s="2" customFormat="1" x14ac:dyDescent="0.3"/>
    <row r="221" s="2" customFormat="1" x14ac:dyDescent="0.3"/>
    <row r="222" s="2" customFormat="1" x14ac:dyDescent="0.3"/>
    <row r="223" s="2" customFormat="1" x14ac:dyDescent="0.3"/>
    <row r="224" s="2" customFormat="1" x14ac:dyDescent="0.3"/>
    <row r="225" s="2" customFormat="1" x14ac:dyDescent="0.3"/>
    <row r="226" s="2" customFormat="1" x14ac:dyDescent="0.3"/>
    <row r="227" s="2" customFormat="1" x14ac:dyDescent="0.3"/>
    <row r="228" s="2" customFormat="1" x14ac:dyDescent="0.3"/>
    <row r="229" s="2" customFormat="1" x14ac:dyDescent="0.3"/>
    <row r="230" s="2" customFormat="1" x14ac:dyDescent="0.3"/>
    <row r="231" s="2" customFormat="1" x14ac:dyDescent="0.3"/>
    <row r="232" s="2" customFormat="1" x14ac:dyDescent="0.3"/>
    <row r="233" s="2" customFormat="1" x14ac:dyDescent="0.3"/>
    <row r="234" s="2" customFormat="1" x14ac:dyDescent="0.3"/>
    <row r="235" s="2" customFormat="1" x14ac:dyDescent="0.3"/>
    <row r="236" s="2" customFormat="1" x14ac:dyDescent="0.3"/>
    <row r="237" s="2" customFormat="1" x14ac:dyDescent="0.3"/>
    <row r="238" s="2" customFormat="1" x14ac:dyDescent="0.3"/>
    <row r="239" s="2" customFormat="1" x14ac:dyDescent="0.3"/>
    <row r="240" s="2" customFormat="1" x14ac:dyDescent="0.3"/>
    <row r="241" s="2" customFormat="1" x14ac:dyDescent="0.3"/>
    <row r="242" s="2" customFormat="1" x14ac:dyDescent="0.3"/>
    <row r="243" s="2" customFormat="1" x14ac:dyDescent="0.3"/>
    <row r="244" s="2" customFormat="1" x14ac:dyDescent="0.3"/>
    <row r="245" s="2" customFormat="1" x14ac:dyDescent="0.3"/>
    <row r="246" s="2" customFormat="1" x14ac:dyDescent="0.3"/>
    <row r="247" s="2" customFormat="1" x14ac:dyDescent="0.3"/>
    <row r="248" s="2" customFormat="1" x14ac:dyDescent="0.3"/>
    <row r="249" s="2" customFormat="1" x14ac:dyDescent="0.3"/>
    <row r="250" s="2" customFormat="1" x14ac:dyDescent="0.3"/>
    <row r="251" s="2" customFormat="1" x14ac:dyDescent="0.3"/>
    <row r="252" s="2" customFormat="1" x14ac:dyDescent="0.3"/>
    <row r="253" s="2" customFormat="1" x14ac:dyDescent="0.3"/>
    <row r="254" s="2" customFormat="1" x14ac:dyDescent="0.3"/>
    <row r="255" s="2" customFormat="1" x14ac:dyDescent="0.3"/>
    <row r="256" s="2" customFormat="1" x14ac:dyDescent="0.3"/>
    <row r="257" s="2" customFormat="1" x14ac:dyDescent="0.3"/>
    <row r="258" s="2" customFormat="1" x14ac:dyDescent="0.3"/>
    <row r="259" s="2" customFormat="1" x14ac:dyDescent="0.3"/>
    <row r="260" s="2" customFormat="1" x14ac:dyDescent="0.3"/>
    <row r="261" s="2" customFormat="1" x14ac:dyDescent="0.3"/>
    <row r="262" s="2" customFormat="1" x14ac:dyDescent="0.3"/>
    <row r="263" s="2" customFormat="1" x14ac:dyDescent="0.3"/>
    <row r="264" s="2" customFormat="1" x14ac:dyDescent="0.3"/>
    <row r="265" s="2" customFormat="1" x14ac:dyDescent="0.3"/>
    <row r="266" s="2" customFormat="1" x14ac:dyDescent="0.3"/>
    <row r="267" s="2" customFormat="1" x14ac:dyDescent="0.3"/>
    <row r="268" s="2" customFormat="1" x14ac:dyDescent="0.3"/>
    <row r="269" s="2" customFormat="1" x14ac:dyDescent="0.3"/>
    <row r="270" s="2" customFormat="1" x14ac:dyDescent="0.3"/>
    <row r="271" s="2" customFormat="1" x14ac:dyDescent="0.3"/>
    <row r="272" s="2" customFormat="1" x14ac:dyDescent="0.3"/>
    <row r="273" s="2" customFormat="1" x14ac:dyDescent="0.3"/>
    <row r="274" s="2" customFormat="1" x14ac:dyDescent="0.3"/>
    <row r="275" s="2" customFormat="1" x14ac:dyDescent="0.3"/>
    <row r="276" s="2" customFormat="1" x14ac:dyDescent="0.3"/>
    <row r="277" s="2" customFormat="1" x14ac:dyDescent="0.3"/>
    <row r="278" s="2" customFormat="1" x14ac:dyDescent="0.3"/>
    <row r="279" s="2" customFormat="1" x14ac:dyDescent="0.3"/>
    <row r="280" s="2" customFormat="1" x14ac:dyDescent="0.3"/>
    <row r="281" s="2" customFormat="1" x14ac:dyDescent="0.3"/>
    <row r="282" s="2" customFormat="1" x14ac:dyDescent="0.3"/>
    <row r="283" s="2" customFormat="1" x14ac:dyDescent="0.3"/>
    <row r="284" s="2" customFormat="1" x14ac:dyDescent="0.3"/>
    <row r="285" s="2" customFormat="1" x14ac:dyDescent="0.3"/>
    <row r="286" s="2" customFormat="1" x14ac:dyDescent="0.3"/>
    <row r="287" s="2" customFormat="1" x14ac:dyDescent="0.3"/>
    <row r="288" s="2" customFormat="1" x14ac:dyDescent="0.3"/>
    <row r="289" s="2" customFormat="1" x14ac:dyDescent="0.3"/>
    <row r="290" s="2" customFormat="1" x14ac:dyDescent="0.3"/>
    <row r="291" s="2" customFormat="1" x14ac:dyDescent="0.3"/>
    <row r="292" s="2" customFormat="1" x14ac:dyDescent="0.3"/>
    <row r="293" s="2" customFormat="1" x14ac:dyDescent="0.3"/>
    <row r="294" s="2" customFormat="1" x14ac:dyDescent="0.3"/>
    <row r="295" s="2" customFormat="1" x14ac:dyDescent="0.3"/>
    <row r="296" s="2" customFormat="1" x14ac:dyDescent="0.3"/>
    <row r="297" s="2" customFormat="1" x14ac:dyDescent="0.3"/>
    <row r="298" s="2" customFormat="1" x14ac:dyDescent="0.3"/>
    <row r="299" s="2" customFormat="1" x14ac:dyDescent="0.3"/>
    <row r="300" s="2" customFormat="1" x14ac:dyDescent="0.3"/>
    <row r="301" s="2" customFormat="1" x14ac:dyDescent="0.3"/>
    <row r="302" s="2" customFormat="1" x14ac:dyDescent="0.3"/>
    <row r="303" s="2" customFormat="1" x14ac:dyDescent="0.3"/>
    <row r="304" s="2" customFormat="1" x14ac:dyDescent="0.3"/>
    <row r="305" s="2" customFormat="1" x14ac:dyDescent="0.3"/>
    <row r="306" s="2" customFormat="1" x14ac:dyDescent="0.3"/>
    <row r="307" s="2" customFormat="1" x14ac:dyDescent="0.3"/>
    <row r="308" s="2" customFormat="1" x14ac:dyDescent="0.3"/>
    <row r="309" s="2" customFormat="1" x14ac:dyDescent="0.3"/>
    <row r="310" s="2" customFormat="1" x14ac:dyDescent="0.3"/>
    <row r="311" s="2" customFormat="1" x14ac:dyDescent="0.3"/>
    <row r="312" s="2" customFormat="1" x14ac:dyDescent="0.3"/>
    <row r="313" s="2" customFormat="1" x14ac:dyDescent="0.3"/>
    <row r="314" s="2" customFormat="1" x14ac:dyDescent="0.3"/>
    <row r="315" s="2" customFormat="1" x14ac:dyDescent="0.3"/>
    <row r="316" s="2" customFormat="1" x14ac:dyDescent="0.3"/>
    <row r="317" s="2" customFormat="1" x14ac:dyDescent="0.3"/>
    <row r="318" s="2" customFormat="1" x14ac:dyDescent="0.3"/>
    <row r="319" s="2" customFormat="1" x14ac:dyDescent="0.3"/>
    <row r="320" s="2" customFormat="1" x14ac:dyDescent="0.3"/>
    <row r="321" s="2" customFormat="1" x14ac:dyDescent="0.3"/>
    <row r="322" s="2" customFormat="1" x14ac:dyDescent="0.3"/>
    <row r="323" s="2" customFormat="1" x14ac:dyDescent="0.3"/>
    <row r="324" s="2" customFormat="1" x14ac:dyDescent="0.3"/>
    <row r="325" s="2" customFormat="1" x14ac:dyDescent="0.3"/>
    <row r="326" s="2" customFormat="1" x14ac:dyDescent="0.3"/>
    <row r="327" s="2" customFormat="1" x14ac:dyDescent="0.3"/>
    <row r="328" s="2" customFormat="1" x14ac:dyDescent="0.3"/>
    <row r="329" s="2" customFormat="1" x14ac:dyDescent="0.3"/>
    <row r="330" s="2" customFormat="1" x14ac:dyDescent="0.3"/>
    <row r="331" s="2" customFormat="1" x14ac:dyDescent="0.3"/>
    <row r="332" s="2" customFormat="1" x14ac:dyDescent="0.3"/>
    <row r="333" s="2" customFormat="1" x14ac:dyDescent="0.3"/>
    <row r="334" s="2" customFormat="1" x14ac:dyDescent="0.3"/>
    <row r="335" s="2" customFormat="1" x14ac:dyDescent="0.3"/>
    <row r="336" s="2" customFormat="1" x14ac:dyDescent="0.3"/>
    <row r="337" s="2" customFormat="1" x14ac:dyDescent="0.3"/>
    <row r="338" s="2" customFormat="1" x14ac:dyDescent="0.3"/>
    <row r="339" s="2" customFormat="1" x14ac:dyDescent="0.3"/>
    <row r="340" s="2" customFormat="1" x14ac:dyDescent="0.3"/>
    <row r="341" s="2" customFormat="1" x14ac:dyDescent="0.3"/>
    <row r="342" s="2" customFormat="1" x14ac:dyDescent="0.3"/>
    <row r="343" s="2" customFormat="1" x14ac:dyDescent="0.3"/>
    <row r="344" s="2" customFormat="1" x14ac:dyDescent="0.3"/>
    <row r="345" s="2" customFormat="1" x14ac:dyDescent="0.3"/>
    <row r="346" s="2" customFormat="1" x14ac:dyDescent="0.3"/>
    <row r="347" s="2" customFormat="1" x14ac:dyDescent="0.3"/>
    <row r="348" s="2" customFormat="1" x14ac:dyDescent="0.3"/>
    <row r="349" s="2" customFormat="1" x14ac:dyDescent="0.3"/>
    <row r="350" s="2" customFormat="1" x14ac:dyDescent="0.3"/>
    <row r="351" s="2" customFormat="1" x14ac:dyDescent="0.3"/>
    <row r="352" s="2" customFormat="1" x14ac:dyDescent="0.3"/>
    <row r="353" s="2" customFormat="1" x14ac:dyDescent="0.3"/>
    <row r="354" s="2" customFormat="1" x14ac:dyDescent="0.3"/>
    <row r="355" s="2" customFormat="1" x14ac:dyDescent="0.3"/>
    <row r="356" s="2" customFormat="1" x14ac:dyDescent="0.3"/>
    <row r="357" s="2" customFormat="1" x14ac:dyDescent="0.3"/>
    <row r="358" s="2" customFormat="1" x14ac:dyDescent="0.3"/>
    <row r="359" s="2" customFormat="1" x14ac:dyDescent="0.3"/>
    <row r="360" s="2" customFormat="1" x14ac:dyDescent="0.3"/>
    <row r="361" s="2" customFormat="1" x14ac:dyDescent="0.3"/>
    <row r="362" s="2" customFormat="1" x14ac:dyDescent="0.3"/>
    <row r="363" s="2" customFormat="1" x14ac:dyDescent="0.3"/>
    <row r="364" s="2" customFormat="1" x14ac:dyDescent="0.3"/>
    <row r="365" s="2" customFormat="1" x14ac:dyDescent="0.3"/>
    <row r="366" s="2" customFormat="1" x14ac:dyDescent="0.3"/>
    <row r="367" s="2" customFormat="1" x14ac:dyDescent="0.3"/>
    <row r="368" s="2" customFormat="1" x14ac:dyDescent="0.3"/>
    <row r="369" s="2" customFormat="1" x14ac:dyDescent="0.3"/>
    <row r="370" s="2" customFormat="1" x14ac:dyDescent="0.3"/>
    <row r="371" s="2" customFormat="1" x14ac:dyDescent="0.3"/>
    <row r="372" s="2" customFormat="1" x14ac:dyDescent="0.3"/>
    <row r="373" s="2" customFormat="1" x14ac:dyDescent="0.3"/>
    <row r="374" s="2" customFormat="1" x14ac:dyDescent="0.3"/>
    <row r="375" s="2" customFormat="1" x14ac:dyDescent="0.3"/>
    <row r="376" s="2" customFormat="1" x14ac:dyDescent="0.3"/>
    <row r="377" s="2" customFormat="1" x14ac:dyDescent="0.3"/>
    <row r="378" s="2" customFormat="1" x14ac:dyDescent="0.3"/>
    <row r="379" s="2" customFormat="1" x14ac:dyDescent="0.3"/>
    <row r="380" s="2" customFormat="1" x14ac:dyDescent="0.3"/>
    <row r="381" s="2" customFormat="1" x14ac:dyDescent="0.3"/>
    <row r="382" s="2" customFormat="1" x14ac:dyDescent="0.3"/>
    <row r="383" s="2" customFormat="1" x14ac:dyDescent="0.3"/>
    <row r="384" s="2" customFormat="1" x14ac:dyDescent="0.3"/>
    <row r="385" s="2" customFormat="1" x14ac:dyDescent="0.3"/>
    <row r="386" s="2" customFormat="1" x14ac:dyDescent="0.3"/>
    <row r="387" s="2" customFormat="1" x14ac:dyDescent="0.3"/>
    <row r="388" s="2" customFormat="1" x14ac:dyDescent="0.3"/>
    <row r="389" s="2" customFormat="1" x14ac:dyDescent="0.3"/>
    <row r="390" s="2" customFormat="1" x14ac:dyDescent="0.3"/>
    <row r="391" s="2" customFormat="1" x14ac:dyDescent="0.3"/>
    <row r="392" s="2" customFormat="1" x14ac:dyDescent="0.3"/>
    <row r="393" s="2" customFormat="1" x14ac:dyDescent="0.3"/>
    <row r="394" s="2" customFormat="1" x14ac:dyDescent="0.3"/>
    <row r="395" s="2" customFormat="1" x14ac:dyDescent="0.3"/>
    <row r="396" s="2" customFormat="1" x14ac:dyDescent="0.3"/>
    <row r="397" s="2" customFormat="1" x14ac:dyDescent="0.3"/>
    <row r="398" s="2" customFormat="1" x14ac:dyDescent="0.3"/>
    <row r="399" s="2" customFormat="1" x14ac:dyDescent="0.3"/>
    <row r="400" s="2" customFormat="1" x14ac:dyDescent="0.3"/>
    <row r="401" s="2" customFormat="1" x14ac:dyDescent="0.3"/>
    <row r="402" s="2" customFormat="1" x14ac:dyDescent="0.3"/>
    <row r="403" s="2" customFormat="1" x14ac:dyDescent="0.3"/>
    <row r="404" s="2" customFormat="1" x14ac:dyDescent="0.3"/>
    <row r="405" s="2" customFormat="1" x14ac:dyDescent="0.3"/>
    <row r="406" s="2" customFormat="1" x14ac:dyDescent="0.3"/>
    <row r="407" s="2" customFormat="1" x14ac:dyDescent="0.3"/>
    <row r="408" s="2" customFormat="1" x14ac:dyDescent="0.3"/>
    <row r="409" s="2" customFormat="1" x14ac:dyDescent="0.3"/>
    <row r="410" s="2" customFormat="1" x14ac:dyDescent="0.3"/>
    <row r="411" s="2" customFormat="1" x14ac:dyDescent="0.3"/>
    <row r="412" s="2" customFormat="1" x14ac:dyDescent="0.3"/>
    <row r="413" s="2" customFormat="1" x14ac:dyDescent="0.3"/>
  </sheetData>
  <sheetProtection algorithmName="SHA-512" hashValue="/POSkNiyjvW4MECTBKqUQhM2uG91e48sGRfuSF4Pr4W8rrW+cVdfogZcLZaKEivZE3goSkSpwXdmZ5sbcRszWg==" saltValue="czVZ2r1bg8PO6rBSwWq/qQ==" spinCount="100000" sheet="1" objects="1" scenarios="1" selectLockedCells="1"/>
  <mergeCells count="11">
    <mergeCell ref="C5:E6"/>
    <mergeCell ref="G43:H43"/>
    <mergeCell ref="F16:H16"/>
    <mergeCell ref="C11:H14"/>
    <mergeCell ref="C33:H34"/>
    <mergeCell ref="C36:H37"/>
    <mergeCell ref="C39:H40"/>
    <mergeCell ref="G41:H41"/>
    <mergeCell ref="C29:G29"/>
    <mergeCell ref="C31:H31"/>
    <mergeCell ref="C7:E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Aimee Hulme</dc:creator>
  <cp:lastModifiedBy>Aimee Hulme</cp:lastModifiedBy>
  <dcterms:created xsi:type="dcterms:W3CDTF">2021-01-11T13:19:43Z</dcterms:created>
  <dcterms:modified xsi:type="dcterms:W3CDTF">2025-03-04T13:18:21Z</dcterms:modified>
</cp:coreProperties>
</file>